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usmc-my.sharepoint-mil.us/personal/nicholas_m_reynolds_mil_usmc_mil/Documents/Desktop/VEERP FY27/"/>
    </mc:Choice>
  </mc:AlternateContent>
  <xr:revisionPtr revIDLastSave="13" documentId="8_{EC51AFAF-4C05-491A-9E02-5A71D00B9889}" xr6:coauthVersionLast="47" xr6:coauthVersionMax="47" xr10:uidLastSave="{DD7918DF-72BF-4C17-A349-AA6FA969C179}"/>
  <bookViews>
    <workbookView xWindow="13845" yWindow="-16320" windowWidth="29040" windowHeight="15720" xr2:uid="{20240A20-1CBB-4A38-94AB-8099F22CBA42}"/>
  </bookViews>
  <sheets>
    <sheet name="VEERP Calculator" sheetId="1" r:id="rId1"/>
    <sheet name="HD_LD" sheetId="2" state="hidden" r:id="rId2"/>
  </sheets>
  <definedNames>
    <definedName name="_xlnm.Print_Area" localSheetId="0">'VEERP Calculator'!$B$1:$J$42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1" l="1"/>
  <c r="S6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Q5" i="1"/>
  <c r="Q6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S4" i="1"/>
  <c r="J4" i="1" s="1"/>
  <c r="Q4" i="1" l="1"/>
  <c r="H4" i="1" s="1"/>
  <c r="R4" i="1" s="1"/>
  <c r="R5" i="1"/>
  <c r="R6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</calcChain>
</file>

<file path=xl/sharedStrings.xml><?xml version="1.0" encoding="utf-8"?>
<sst xmlns="http://schemas.openxmlformats.org/spreadsheetml/2006/main" count="28" uniqueCount="28">
  <si>
    <t>FY 26 VEERP Calculator</t>
  </si>
  <si>
    <t>EDIPI</t>
  </si>
  <si>
    <t>Source of Entry Code</t>
  </si>
  <si>
    <t>Primary MOS</t>
  </si>
  <si>
    <t>Current EAS</t>
  </si>
  <si>
    <t>SkillBridge   Planned Length      (Days)</t>
  </si>
  <si>
    <t>Terminal Leave Planned Length     (Days)</t>
  </si>
  <si>
    <t>VEERP Days Eligible</t>
  </si>
  <si>
    <t>VEERP Requested (Days)</t>
  </si>
  <si>
    <t>New EAS</t>
  </si>
  <si>
    <t>Cell G</t>
  </si>
  <si>
    <t>Cell H</t>
  </si>
  <si>
    <t>Cell I</t>
  </si>
  <si>
    <t>Form Instructions: Enter requested information as outlined below.</t>
  </si>
  <si>
    <t>Step 1:</t>
  </si>
  <si>
    <t>Enter EDIPI for the Marine requesting VEERP.</t>
  </si>
  <si>
    <t xml:space="preserve">Step 2: </t>
  </si>
  <si>
    <t>Enter the Marine's current Source of Entry code (e.g. ADBA, AAAA). Source of entry code must indicate a first-term, active component Marine.</t>
  </si>
  <si>
    <t>Step 3:</t>
  </si>
  <si>
    <t>Enter the Marine's Primary MOS. Per the reference, certain Primary MOSs are restricted to a maximum 90 days of early release.</t>
  </si>
  <si>
    <t>Step 4:</t>
  </si>
  <si>
    <t>Enter the Marine's Current EAS. The Marine must meet the EAS requirements per the current FY VEERP MARADMIN.</t>
  </si>
  <si>
    <t>Step 5:</t>
  </si>
  <si>
    <t>Enter the length of the Marine's planned SkillBridge program. The combined early release between SkillBridge, terminal leave and VEERP cannot exceed 180 days.</t>
  </si>
  <si>
    <t xml:space="preserve">Step 6: </t>
  </si>
  <si>
    <t>Enter the number of terminal leave days the Marine intends to take. The combined early release between SkillBridge, terminal leave and VEERP cannot exceed 180 days.</t>
  </si>
  <si>
    <t>Step 7:</t>
  </si>
  <si>
    <t>Enter the number of VEERP days requested. The combined early release between SkillBridge, terminal leave and VEERP cannot exceed 180 days.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</si>
</sst>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0" xfId="0" applyNumberFormat="1"/>
    <xf numFmtId="0" fontId="0" fillId="3" borderId="1" xfId="0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vertical="center"/>
    </xf>
    <xf numFmtId="14" fontId="0" fillId="4" borderId="0" xfId="0" applyNumberFormat="1" applyFill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4" fontId="0" fillId="3" borderId="8" xfId="0" applyNumberFormat="1" applyFill="1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8B1BB-9A47-45F9-B1E3-6B8F420FEFDA}">
  <sheetPr>
    <pageSetUpPr fitToPage="1"/>
  </sheetPr>
  <dimension ref="B1:S42"/>
  <sheetViews>
    <sheetView showGridLines="0" tabSelected="1" workbookViewId="0">
      <selection activeCell="G12" sqref="G12"/>
    </sheetView>
  </sheetViews>
  <sheetFormatPr defaultColWidth="9.1796875" defaultRowHeight="14.5" x14ac:dyDescent="0.35"/>
  <cols>
    <col min="1" max="1" width="9.1796875" style="6"/>
    <col min="2" max="3" width="12.81640625" style="6" customWidth="1"/>
    <col min="4" max="4" width="9.1796875" style="6"/>
    <col min="5" max="5" width="11" style="6" bestFit="1" customWidth="1"/>
    <col min="6" max="6" width="16.453125" style="6" customWidth="1"/>
    <col min="7" max="7" width="15.1796875" style="6" customWidth="1"/>
    <col min="8" max="8" width="9.1796875" style="6"/>
    <col min="9" max="9" width="10.26953125" style="6" customWidth="1"/>
    <col min="10" max="10" width="9.54296875" style="6" bestFit="1" customWidth="1"/>
    <col min="11" max="16" width="9.1796875" style="6"/>
    <col min="17" max="17" width="0" style="6" hidden="1" customWidth="1"/>
    <col min="18" max="18" width="9.1796875" style="6" hidden="1" customWidth="1"/>
    <col min="19" max="19" width="9.54296875" style="6" hidden="1" customWidth="1"/>
    <col min="20" max="16384" width="9.1796875" style="6"/>
  </cols>
  <sheetData>
    <row r="1" spans="2:19" x14ac:dyDescent="0.35">
      <c r="B1" s="30" t="s">
        <v>0</v>
      </c>
      <c r="C1" s="31"/>
      <c r="D1" s="31"/>
      <c r="E1" s="31"/>
      <c r="F1" s="31"/>
      <c r="G1" s="31"/>
      <c r="H1" s="31"/>
      <c r="I1" s="31"/>
      <c r="J1" s="32"/>
    </row>
    <row r="2" spans="2:19" x14ac:dyDescent="0.35">
      <c r="B2" s="33"/>
      <c r="C2" s="34"/>
      <c r="D2" s="34"/>
      <c r="E2" s="34"/>
      <c r="F2" s="34"/>
      <c r="G2" s="34"/>
      <c r="H2" s="34"/>
      <c r="I2" s="34"/>
      <c r="J2" s="35"/>
    </row>
    <row r="3" spans="2:19" s="7" customFormat="1" ht="43.5" x14ac:dyDescent="0.35"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  <c r="Q3" s="8" t="s">
        <v>10</v>
      </c>
      <c r="R3" s="7" t="s">
        <v>11</v>
      </c>
      <c r="S3" s="7" t="s">
        <v>12</v>
      </c>
    </row>
    <row r="4" spans="2:19" x14ac:dyDescent="0.35">
      <c r="B4" s="22"/>
      <c r="C4" s="23"/>
      <c r="D4" s="24">
        <v>102</v>
      </c>
      <c r="E4" s="25">
        <v>46260</v>
      </c>
      <c r="F4" s="23">
        <v>90</v>
      </c>
      <c r="G4" s="23">
        <v>30</v>
      </c>
      <c r="H4" s="2">
        <f>Q4</f>
        <v>60</v>
      </c>
      <c r="I4" s="23">
        <v>60</v>
      </c>
      <c r="J4" s="21">
        <f>S4</f>
        <v>46200</v>
      </c>
      <c r="Q4" s="6">
        <f>(IF(ISNUMBER(_xlfn.XMATCH($D$4, HD_LD!$A$2:$A$24)), 90, 180))-(F4+G4)</f>
        <v>60</v>
      </c>
      <c r="R4" s="6">
        <f>IF(I4&lt;=H4,I4,0)</f>
        <v>60</v>
      </c>
      <c r="S4" s="9">
        <f>IF((E4-I4)=0,"",(E4-I4))</f>
        <v>46200</v>
      </c>
    </row>
    <row r="5" spans="2:19" x14ac:dyDescent="0.35">
      <c r="B5" s="13"/>
      <c r="C5" s="14"/>
      <c r="D5" s="15"/>
      <c r="E5" s="16"/>
      <c r="F5" s="14"/>
      <c r="G5" s="14"/>
      <c r="H5" s="14"/>
      <c r="I5" s="14"/>
      <c r="J5" s="17"/>
      <c r="Q5" s="6">
        <f>(IF(ISNUMBER(_xlfn.XMATCH($D$4, HD_LD!$A$2:$A$24)), 90, 180))-(F19+G19)</f>
        <v>180</v>
      </c>
      <c r="R5" s="6">
        <f t="shared" ref="R5" si="0">IF(I19&lt;=H19,I19,0)</f>
        <v>0</v>
      </c>
      <c r="S5" s="9" t="str">
        <f t="shared" ref="S5" si="1">IF((E19-I19)=0,"",(E19-I19))</f>
        <v/>
      </c>
    </row>
    <row r="6" spans="2:19" x14ac:dyDescent="0.35">
      <c r="B6" s="13"/>
      <c r="C6" s="14"/>
      <c r="D6" s="15"/>
      <c r="E6" s="16"/>
      <c r="F6" s="14"/>
      <c r="G6" s="14"/>
      <c r="H6" s="14"/>
      <c r="I6" s="14"/>
      <c r="J6" s="17"/>
      <c r="Q6" s="6" t="e">
        <f>(IF(ISNUMBER(_xlfn.XMATCH($D$4, HD_LD!$A$2:$A$24)), 90, 180))-(#REF!+#REF!)</f>
        <v>#REF!</v>
      </c>
      <c r="R6" s="6" t="e">
        <f>IF(#REF!&lt;=#REF!,#REF!,0)</f>
        <v>#REF!</v>
      </c>
      <c r="S6" s="9" t="e">
        <f>IF((#REF!-#REF!)=0,"",(#REF!-#REF!))</f>
        <v>#REF!</v>
      </c>
    </row>
    <row r="7" spans="2:19" x14ac:dyDescent="0.35">
      <c r="B7" s="13"/>
      <c r="C7" s="14"/>
      <c r="D7" s="15"/>
      <c r="E7" s="16"/>
      <c r="F7" s="14"/>
      <c r="G7" s="14"/>
      <c r="H7" s="14"/>
      <c r="I7" s="14"/>
      <c r="J7" s="17"/>
      <c r="S7" s="9"/>
    </row>
    <row r="8" spans="2:19" x14ac:dyDescent="0.35">
      <c r="B8" s="13"/>
      <c r="C8" s="14"/>
      <c r="D8" s="15"/>
      <c r="E8" s="16"/>
      <c r="F8" s="14"/>
      <c r="G8" s="14"/>
      <c r="H8" s="14"/>
      <c r="I8" s="14"/>
      <c r="J8" s="17"/>
      <c r="S8" s="9"/>
    </row>
    <row r="9" spans="2:19" x14ac:dyDescent="0.35">
      <c r="B9" s="13"/>
      <c r="C9" s="14"/>
      <c r="D9" s="15"/>
      <c r="E9" s="16"/>
      <c r="F9" s="14"/>
      <c r="G9" s="14"/>
      <c r="H9" s="14"/>
      <c r="I9" s="14"/>
      <c r="J9" s="17"/>
      <c r="S9" s="9"/>
    </row>
    <row r="10" spans="2:19" x14ac:dyDescent="0.35">
      <c r="B10" s="13"/>
      <c r="C10" s="14"/>
      <c r="D10" s="15"/>
      <c r="E10" s="16"/>
      <c r="F10" s="14"/>
      <c r="G10" s="14"/>
      <c r="H10" s="14"/>
      <c r="I10" s="14"/>
      <c r="J10" s="17"/>
      <c r="S10" s="9"/>
    </row>
    <row r="11" spans="2:19" x14ac:dyDescent="0.35">
      <c r="B11" s="13"/>
      <c r="C11" s="14"/>
      <c r="D11" s="15"/>
      <c r="E11" s="16"/>
      <c r="F11" s="14"/>
      <c r="G11" s="14"/>
      <c r="H11" s="14"/>
      <c r="I11" s="14"/>
      <c r="J11" s="17"/>
      <c r="S11" s="9"/>
    </row>
    <row r="12" spans="2:19" x14ac:dyDescent="0.35">
      <c r="B12" s="13"/>
      <c r="C12" s="14"/>
      <c r="D12" s="15"/>
      <c r="E12" s="16"/>
      <c r="F12" s="14"/>
      <c r="G12" s="14"/>
      <c r="H12" s="14"/>
      <c r="I12" s="14"/>
      <c r="J12" s="17"/>
      <c r="Q12" s="6" t="e">
        <f>(IF(ISNUMBER(_xlfn.XMATCH($D$4, HD_LD!$A$2:$A$24)), 90, 180))-(#REF!+#REF!)</f>
        <v>#REF!</v>
      </c>
      <c r="R12" s="6" t="e">
        <f>IF(#REF!&lt;=#REF!,#REF!,0)</f>
        <v>#REF!</v>
      </c>
      <c r="S12" s="9" t="e">
        <f>IF((#REF!-#REF!)=0,"",(#REF!-#REF!))</f>
        <v>#REF!</v>
      </c>
    </row>
    <row r="13" spans="2:19" x14ac:dyDescent="0.35">
      <c r="B13" s="13"/>
      <c r="C13" s="14"/>
      <c r="D13" s="15"/>
      <c r="E13" s="16"/>
      <c r="F13" s="14"/>
      <c r="G13" s="14"/>
      <c r="H13" s="14"/>
      <c r="I13" s="14"/>
      <c r="J13" s="17"/>
      <c r="Q13" s="6" t="e">
        <f>(IF(ISNUMBER(_xlfn.XMATCH($D$4, HD_LD!$A$2:$A$24)), 90, 180))-(#REF!+#REF!)</f>
        <v>#REF!</v>
      </c>
      <c r="R13" s="6" t="e">
        <f>IF(#REF!&lt;=#REF!,#REF!,0)</f>
        <v>#REF!</v>
      </c>
      <c r="S13" s="9" t="e">
        <f>IF((#REF!-#REF!)=0,"",(#REF!-#REF!))</f>
        <v>#REF!</v>
      </c>
    </row>
    <row r="14" spans="2:19" x14ac:dyDescent="0.35">
      <c r="B14" s="13"/>
      <c r="C14" s="14"/>
      <c r="D14" s="15"/>
      <c r="E14" s="16"/>
      <c r="F14" s="14"/>
      <c r="G14" s="14"/>
      <c r="H14" s="14"/>
      <c r="I14" s="14"/>
      <c r="J14" s="17"/>
      <c r="Q14" s="6" t="e">
        <f>(IF(ISNUMBER(_xlfn.XMATCH($D$4, HD_LD!$A$2:$A$24)), 90, 180))-(#REF!+#REF!)</f>
        <v>#REF!</v>
      </c>
      <c r="R14" s="6" t="e">
        <f>IF(#REF!&lt;=#REF!,#REF!,0)</f>
        <v>#REF!</v>
      </c>
      <c r="S14" s="9" t="e">
        <f>IF((#REF!-#REF!)=0,"",(#REF!-#REF!))</f>
        <v>#REF!</v>
      </c>
    </row>
    <row r="15" spans="2:19" x14ac:dyDescent="0.35">
      <c r="B15" s="13"/>
      <c r="C15" s="14"/>
      <c r="D15" s="15"/>
      <c r="E15" s="16"/>
      <c r="F15" s="14"/>
      <c r="G15" s="14"/>
      <c r="H15" s="14"/>
      <c r="I15" s="14"/>
      <c r="J15" s="17"/>
      <c r="Q15" s="6">
        <f>(IF(ISNUMBER(_xlfn.XMATCH($D$4, HD_LD!$A$2:$A$24)), 90, 180))-(F35+G35)</f>
        <v>180</v>
      </c>
      <c r="R15" s="6">
        <f t="shared" ref="R15:R28" si="2">IF(I35&lt;=H35,I35,0)</f>
        <v>0</v>
      </c>
      <c r="S15" s="9" t="str">
        <f t="shared" ref="S15:S28" si="3">IF((E35-I35)=0,"",(E35-I35))</f>
        <v/>
      </c>
    </row>
    <row r="16" spans="2:19" x14ac:dyDescent="0.35">
      <c r="B16" s="13"/>
      <c r="C16" s="14"/>
      <c r="D16" s="15"/>
      <c r="E16" s="16"/>
      <c r="F16" s="14"/>
      <c r="G16" s="14"/>
      <c r="H16" s="14"/>
      <c r="I16" s="14"/>
      <c r="J16" s="17"/>
      <c r="Q16" s="6">
        <f>(IF(ISNUMBER(_xlfn.XMATCH($D$4, HD_LD!$A$2:$A$24)), 90, 180))-(F36+G36)</f>
        <v>180</v>
      </c>
      <c r="R16" s="6">
        <f t="shared" si="2"/>
        <v>0</v>
      </c>
      <c r="S16" s="9" t="str">
        <f t="shared" si="3"/>
        <v/>
      </c>
    </row>
    <row r="17" spans="2:19" x14ac:dyDescent="0.35">
      <c r="B17" s="13"/>
      <c r="C17" s="14"/>
      <c r="D17" s="15"/>
      <c r="E17" s="16"/>
      <c r="F17" s="14"/>
      <c r="G17" s="14"/>
      <c r="H17" s="14"/>
      <c r="I17" s="14"/>
      <c r="J17" s="17"/>
      <c r="Q17" s="6">
        <f>(IF(ISNUMBER(_xlfn.XMATCH($D$4, HD_LD!$A$2:$A$24)), 90, 180))-(F37+G37)</f>
        <v>180</v>
      </c>
      <c r="R17" s="6">
        <f t="shared" si="2"/>
        <v>0</v>
      </c>
      <c r="S17" s="9" t="str">
        <f t="shared" si="3"/>
        <v/>
      </c>
    </row>
    <row r="18" spans="2:19" x14ac:dyDescent="0.35">
      <c r="B18" s="13"/>
      <c r="C18" s="14"/>
      <c r="D18" s="15"/>
      <c r="E18" s="16"/>
      <c r="F18" s="14"/>
      <c r="G18" s="14"/>
      <c r="H18" s="14"/>
      <c r="I18" s="14"/>
      <c r="J18" s="17"/>
      <c r="Q18" s="6">
        <f>(IF(ISNUMBER(_xlfn.XMATCH($D$4, HD_LD!$A$2:$A$24)), 90, 180))-(F38+G38)</f>
        <v>180</v>
      </c>
      <c r="R18" s="6">
        <f t="shared" si="2"/>
        <v>0</v>
      </c>
      <c r="S18" s="9" t="str">
        <f t="shared" si="3"/>
        <v/>
      </c>
    </row>
    <row r="19" spans="2:19" x14ac:dyDescent="0.35">
      <c r="B19" s="10"/>
      <c r="C19"/>
      <c r="D19"/>
      <c r="E19"/>
      <c r="F19"/>
      <c r="G19"/>
      <c r="H19"/>
      <c r="I19"/>
      <c r="J19" s="11"/>
      <c r="Q19" s="6">
        <f>(IF(ISNUMBER(_xlfn.XMATCH($D$4, HD_LD!$A$2:$A$24)), 90, 180))-(F39+G39)</f>
        <v>180</v>
      </c>
      <c r="R19" s="6">
        <f t="shared" si="2"/>
        <v>0</v>
      </c>
      <c r="S19" s="9" t="str">
        <f t="shared" si="3"/>
        <v/>
      </c>
    </row>
    <row r="20" spans="2:19" x14ac:dyDescent="0.35">
      <c r="B20" s="10"/>
      <c r="C20"/>
      <c r="D20"/>
      <c r="E20"/>
      <c r="F20"/>
      <c r="G20"/>
      <c r="H20"/>
      <c r="I20"/>
      <c r="J20" s="11"/>
      <c r="Q20" s="6">
        <f>(IF(ISNUMBER(_xlfn.XMATCH($D$4, HD_LD!$A$2:$A$24)), 90, 180))-(F40+G40)</f>
        <v>180</v>
      </c>
      <c r="R20" s="6">
        <f t="shared" si="2"/>
        <v>0</v>
      </c>
      <c r="S20" s="9" t="str">
        <f t="shared" si="3"/>
        <v/>
      </c>
    </row>
    <row r="21" spans="2:19" x14ac:dyDescent="0.35">
      <c r="B21" s="10"/>
      <c r="C21"/>
      <c r="D21"/>
      <c r="E21"/>
      <c r="F21"/>
      <c r="G21"/>
      <c r="H21"/>
      <c r="I21"/>
      <c r="J21" s="11"/>
      <c r="Q21" s="6">
        <f>(IF(ISNUMBER(_xlfn.XMATCH($D$4, HD_LD!$A$2:$A$24)), 90, 180))-(F41+G41)</f>
        <v>180</v>
      </c>
      <c r="R21" s="6">
        <f t="shared" si="2"/>
        <v>0</v>
      </c>
      <c r="S21" s="9" t="str">
        <f t="shared" si="3"/>
        <v/>
      </c>
    </row>
    <row r="22" spans="2:19" x14ac:dyDescent="0.35">
      <c r="B22" s="10"/>
      <c r="C22"/>
      <c r="D22"/>
      <c r="E22"/>
      <c r="F22"/>
      <c r="G22"/>
      <c r="H22"/>
      <c r="I22"/>
      <c r="J22" s="11"/>
      <c r="Q22" s="6">
        <f>(IF(ISNUMBER(_xlfn.XMATCH($D$4, HD_LD!$A$2:$A$24)), 90, 180))-(F42+G42)</f>
        <v>180</v>
      </c>
      <c r="R22" s="6">
        <f t="shared" si="2"/>
        <v>0</v>
      </c>
      <c r="S22" s="9" t="str">
        <f t="shared" si="3"/>
        <v/>
      </c>
    </row>
    <row r="23" spans="2:19" x14ac:dyDescent="0.35">
      <c r="B23" s="10"/>
      <c r="C23"/>
      <c r="D23"/>
      <c r="E23"/>
      <c r="F23"/>
      <c r="G23"/>
      <c r="H23"/>
      <c r="I23"/>
      <c r="J23" s="11"/>
      <c r="Q23" s="6">
        <f>(IF(ISNUMBER(_xlfn.XMATCH($D$4, HD_LD!$A$2:$A$24)), 90, 180))-(F43+G43)</f>
        <v>180</v>
      </c>
      <c r="R23" s="6">
        <f t="shared" si="2"/>
        <v>0</v>
      </c>
      <c r="S23" s="9" t="str">
        <f t="shared" si="3"/>
        <v/>
      </c>
    </row>
    <row r="24" spans="2:19" x14ac:dyDescent="0.35">
      <c r="B24" s="10"/>
      <c r="C24"/>
      <c r="D24"/>
      <c r="E24"/>
      <c r="F24"/>
      <c r="G24"/>
      <c r="H24"/>
      <c r="I24"/>
      <c r="J24" s="11"/>
      <c r="Q24" s="6">
        <f>(IF(ISNUMBER(_xlfn.XMATCH($D$4, HD_LD!$A$2:$A$24)), 90, 180))-(F44+G44)</f>
        <v>180</v>
      </c>
      <c r="R24" s="6">
        <f t="shared" si="2"/>
        <v>0</v>
      </c>
      <c r="S24" s="9" t="str">
        <f t="shared" si="3"/>
        <v/>
      </c>
    </row>
    <row r="25" spans="2:19" x14ac:dyDescent="0.35">
      <c r="B25" s="10"/>
      <c r="C25"/>
      <c r="D25"/>
      <c r="E25"/>
      <c r="F25"/>
      <c r="G25"/>
      <c r="H25"/>
      <c r="I25"/>
      <c r="J25" s="11"/>
      <c r="Q25" s="6">
        <f>(IF(ISNUMBER(_xlfn.XMATCH($D$4, HD_LD!$A$2:$A$24)), 90, 180))-(F45+G45)</f>
        <v>180</v>
      </c>
      <c r="R25" s="6">
        <f t="shared" si="2"/>
        <v>0</v>
      </c>
      <c r="S25" s="9" t="str">
        <f t="shared" si="3"/>
        <v/>
      </c>
    </row>
    <row r="26" spans="2:19" x14ac:dyDescent="0.35">
      <c r="B26" s="10"/>
      <c r="C26"/>
      <c r="D26"/>
      <c r="E26"/>
      <c r="F26"/>
      <c r="G26"/>
      <c r="H26"/>
      <c r="I26"/>
      <c r="J26" s="11"/>
      <c r="Q26" s="6">
        <f>(IF(ISNUMBER(_xlfn.XMATCH($D$4, HD_LD!$A$2:$A$24)), 90, 180))-(F46+G46)</f>
        <v>180</v>
      </c>
      <c r="R26" s="6">
        <f t="shared" si="2"/>
        <v>0</v>
      </c>
      <c r="S26" s="9" t="str">
        <f t="shared" si="3"/>
        <v/>
      </c>
    </row>
    <row r="27" spans="2:19" x14ac:dyDescent="0.35">
      <c r="B27" s="10"/>
      <c r="C27"/>
      <c r="D27"/>
      <c r="E27"/>
      <c r="F27"/>
      <c r="G27"/>
      <c r="H27"/>
      <c r="I27"/>
      <c r="J27" s="11"/>
      <c r="Q27" s="6">
        <f>(IF(ISNUMBER(_xlfn.XMATCH($D$4, HD_LD!$A$2:$A$24)), 90, 180))-(F47+G47)</f>
        <v>180</v>
      </c>
      <c r="R27" s="6">
        <f t="shared" si="2"/>
        <v>0</v>
      </c>
      <c r="S27" s="9" t="str">
        <f t="shared" si="3"/>
        <v/>
      </c>
    </row>
    <row r="28" spans="2:19" x14ac:dyDescent="0.35">
      <c r="B28" s="10"/>
      <c r="C28"/>
      <c r="D28"/>
      <c r="E28"/>
      <c r="F28"/>
      <c r="G28"/>
      <c r="H28"/>
      <c r="I28"/>
      <c r="J28" s="11"/>
      <c r="Q28" s="6">
        <f>(IF(ISNUMBER(_xlfn.XMATCH($D$4, HD_LD!$A$2:$A$24)), 90, 180))-(F48+G48)</f>
        <v>180</v>
      </c>
      <c r="R28" s="6">
        <f t="shared" si="2"/>
        <v>0</v>
      </c>
      <c r="S28" s="9" t="str">
        <f t="shared" si="3"/>
        <v/>
      </c>
    </row>
    <row r="29" spans="2:19" x14ac:dyDescent="0.35">
      <c r="B29" s="10"/>
      <c r="C29"/>
      <c r="D29"/>
      <c r="E29"/>
      <c r="F29"/>
      <c r="G29"/>
      <c r="H29"/>
      <c r="I29"/>
      <c r="J29" s="11"/>
    </row>
    <row r="30" spans="2:19" x14ac:dyDescent="0.35">
      <c r="B30" s="10"/>
      <c r="C30"/>
      <c r="D30"/>
      <c r="E30"/>
      <c r="F30"/>
      <c r="G30"/>
      <c r="H30"/>
      <c r="I30"/>
      <c r="J30" s="11"/>
    </row>
    <row r="31" spans="2:19" x14ac:dyDescent="0.35">
      <c r="B31" s="10"/>
      <c r="C31"/>
      <c r="D31"/>
      <c r="E31"/>
      <c r="F31"/>
      <c r="G31"/>
      <c r="H31"/>
      <c r="I31"/>
      <c r="J31" s="11"/>
    </row>
    <row r="32" spans="2:19" x14ac:dyDescent="0.35">
      <c r="B32" s="10"/>
      <c r="C32"/>
      <c r="D32"/>
      <c r="E32"/>
      <c r="F32"/>
      <c r="G32"/>
      <c r="H32"/>
      <c r="I32"/>
      <c r="J32" s="11"/>
    </row>
    <row r="33" spans="2:10" x14ac:dyDescent="0.35">
      <c r="B33" s="10"/>
      <c r="C33"/>
      <c r="D33"/>
      <c r="E33"/>
      <c r="F33"/>
      <c r="G33"/>
      <c r="H33"/>
      <c r="I33"/>
      <c r="J33" s="11"/>
    </row>
    <row r="34" spans="2:10" ht="15" thickBot="1" x14ac:dyDescent="0.4">
      <c r="B34" s="10"/>
      <c r="C34"/>
      <c r="D34"/>
      <c r="E34"/>
      <c r="F34"/>
      <c r="G34"/>
      <c r="H34"/>
      <c r="I34"/>
      <c r="J34" s="11"/>
    </row>
    <row r="35" spans="2:10" x14ac:dyDescent="0.35">
      <c r="B35" s="18" t="s">
        <v>13</v>
      </c>
      <c r="C35" s="19"/>
      <c r="D35" s="19"/>
      <c r="E35" s="19"/>
      <c r="F35" s="19"/>
      <c r="G35" s="19"/>
      <c r="H35" s="19"/>
      <c r="I35" s="19"/>
      <c r="J35" s="20"/>
    </row>
    <row r="36" spans="2:10" ht="30.75" customHeight="1" x14ac:dyDescent="0.35">
      <c r="B36" s="10" t="s">
        <v>14</v>
      </c>
      <c r="C36" s="26" t="s">
        <v>15</v>
      </c>
      <c r="D36" s="26"/>
      <c r="E36" s="26"/>
      <c r="F36" s="26"/>
      <c r="G36" s="26"/>
      <c r="H36" s="26"/>
      <c r="I36" s="26"/>
      <c r="J36" s="27"/>
    </row>
    <row r="37" spans="2:10" ht="30.75" customHeight="1" x14ac:dyDescent="0.35">
      <c r="B37" s="10" t="s">
        <v>16</v>
      </c>
      <c r="C37" s="26" t="s">
        <v>17</v>
      </c>
      <c r="D37" s="26"/>
      <c r="E37" s="26"/>
      <c r="F37" s="26"/>
      <c r="G37" s="26"/>
      <c r="H37" s="26"/>
      <c r="I37" s="26"/>
      <c r="J37" s="27"/>
    </row>
    <row r="38" spans="2:10" ht="30.75" customHeight="1" x14ac:dyDescent="0.35">
      <c r="B38" s="10" t="s">
        <v>18</v>
      </c>
      <c r="C38" s="26" t="s">
        <v>19</v>
      </c>
      <c r="D38" s="26"/>
      <c r="E38" s="26"/>
      <c r="F38" s="26"/>
      <c r="G38" s="26"/>
      <c r="H38" s="26"/>
      <c r="I38" s="26"/>
      <c r="J38" s="27"/>
    </row>
    <row r="39" spans="2:10" ht="30.75" customHeight="1" x14ac:dyDescent="0.35">
      <c r="B39" s="10" t="s">
        <v>20</v>
      </c>
      <c r="C39" s="26" t="s">
        <v>21</v>
      </c>
      <c r="D39" s="26"/>
      <c r="E39" s="26"/>
      <c r="F39" s="26"/>
      <c r="G39" s="26"/>
      <c r="H39" s="26"/>
      <c r="I39" s="26"/>
      <c r="J39" s="27"/>
    </row>
    <row r="40" spans="2:10" ht="30.75" customHeight="1" x14ac:dyDescent="0.35">
      <c r="B40" s="10" t="s">
        <v>22</v>
      </c>
      <c r="C40" s="26" t="s">
        <v>23</v>
      </c>
      <c r="D40" s="26"/>
      <c r="E40" s="26"/>
      <c r="F40" s="26"/>
      <c r="G40" s="26"/>
      <c r="H40" s="26"/>
      <c r="I40" s="26"/>
      <c r="J40" s="27"/>
    </row>
    <row r="41" spans="2:10" ht="30.75" customHeight="1" x14ac:dyDescent="0.35">
      <c r="B41" s="10" t="s">
        <v>24</v>
      </c>
      <c r="C41" s="26" t="s">
        <v>25</v>
      </c>
      <c r="D41" s="26"/>
      <c r="E41" s="26"/>
      <c r="F41" s="26"/>
      <c r="G41" s="26"/>
      <c r="H41" s="26"/>
      <c r="I41" s="26"/>
      <c r="J41" s="27"/>
    </row>
    <row r="42" spans="2:10" ht="30.75" customHeight="1" thickBot="1" x14ac:dyDescent="0.4">
      <c r="B42" s="12" t="s">
        <v>26</v>
      </c>
      <c r="C42" s="28" t="s">
        <v>27</v>
      </c>
      <c r="D42" s="28"/>
      <c r="E42" s="28"/>
      <c r="F42" s="28"/>
      <c r="G42" s="28"/>
      <c r="H42" s="28"/>
      <c r="I42" s="28"/>
      <c r="J42" s="29"/>
    </row>
  </sheetData>
  <sheetProtection algorithmName="SHA-512" hashValue="UlILTfnmzMiXEHwWBuSizRYNbKRTTedK53vNwghWecP+YzCdefEXbMUjJwOJGwKeSZUYKPX49PQXNSXX/Yo9ag==" saltValue="7w+GV+rcqx1X19lS9q61pA==" spinCount="100000" sheet="1" objects="1" scenarios="1"/>
  <mergeCells count="8">
    <mergeCell ref="C41:J41"/>
    <mergeCell ref="C42:J42"/>
    <mergeCell ref="C36:J36"/>
    <mergeCell ref="B1:J2"/>
    <mergeCell ref="C37:J37"/>
    <mergeCell ref="C38:J38"/>
    <mergeCell ref="C39:J39"/>
    <mergeCell ref="C40:J40"/>
  </mergeCells>
  <conditionalFormatting sqref="I4:I18">
    <cfRule type="expression" dxfId="0" priority="1">
      <formula>$I$4&gt;$H$4</formula>
    </cfRule>
  </conditionalFormatting>
  <dataValidations count="6">
    <dataValidation type="whole" allowBlank="1" showInputMessage="1" showErrorMessage="1" error="Please enter a valid PMOS" sqref="D4:D18" xr:uid="{593106D9-AD92-4C80-9462-F47434F6923B}">
      <formula1>1</formula1>
      <formula2>8999</formula2>
    </dataValidation>
    <dataValidation type="date" allowBlank="1" showInputMessage="1" showErrorMessage="1" error="Please enter a valid date in the following format: MM/DD/YYYY and before 10/1/2027." sqref="E5:E18" xr:uid="{1F50C20B-3DDC-4939-A3B4-95B044CD5DDB}">
      <formula1>46113</formula1>
      <formula2>46660</formula2>
    </dataValidation>
    <dataValidation type="whole" allowBlank="1" showInputMessage="1" showErrorMessage="1" error="Days requested cannot exceed 180." sqref="I4:I18" xr:uid="{D82DF96B-FDD8-4096-A8AF-4A184724CF2E}">
      <formula1>0</formula1>
      <formula2>180</formula2>
    </dataValidation>
    <dataValidation type="whole" allowBlank="1" showInputMessage="1" showErrorMessage="1" error="Enter a 10-digit EDIPI" sqref="B4:B18" xr:uid="{8840247C-0362-4134-9E75-255FC1B3D2FC}">
      <formula1>1000000000</formula1>
      <formula2>9999999999</formula2>
    </dataValidation>
    <dataValidation type="whole" allowBlank="1" showInputMessage="1" showErrorMessage="1" error="Please enter a valid length between 0-180 days" sqref="F4:G18" xr:uid="{E3AB5DBE-B962-40C8-AF82-51BF93140A42}">
      <formula1>0</formula1>
      <formula2>180</formula2>
    </dataValidation>
    <dataValidation type="date" allowBlank="1" showInputMessage="1" showErrorMessage="1" error="Please enter a valid date in the following format: MM/DD/YYYY and before 10/1/2027." sqref="E4" xr:uid="{6C12BF5E-0E45-4096-ADF6-FD9D2BEDB4AD}">
      <formula1>46113</formula1>
      <formula2>46295</formula2>
    </dataValidation>
  </dataValidations>
  <pageMargins left="0.7" right="0.7" top="0.75" bottom="0.75" header="0.3" footer="0.3"/>
  <pageSetup scale="84" fitToHeight="0" orientation="portrait" r:id="rId1"/>
  <headerFooter>
    <oddFooter>&amp;L_x000D_&amp;1#&amp;"Aptos"&amp;10&amp;K000000 DISTRIBUTION: DoW COMMUNITY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39E91-5311-4BC0-8225-3F811EA9A4F6}">
  <dimension ref="A2:A24"/>
  <sheetViews>
    <sheetView showGridLines="0" workbookViewId="0">
      <selection activeCell="B5" sqref="B5"/>
    </sheetView>
  </sheetViews>
  <sheetFormatPr defaultRowHeight="14.5" x14ac:dyDescent="0.35"/>
  <cols>
    <col min="1" max="1" width="9.1796875" style="1"/>
  </cols>
  <sheetData>
    <row r="2" spans="1:1" x14ac:dyDescent="0.35">
      <c r="A2" s="1">
        <v>331</v>
      </c>
    </row>
    <row r="3" spans="1:1" x14ac:dyDescent="0.35">
      <c r="A3" s="1">
        <v>341</v>
      </c>
    </row>
    <row r="4" spans="1:1" x14ac:dyDescent="0.35">
      <c r="A4" s="1">
        <v>352</v>
      </c>
    </row>
    <row r="5" spans="1:1" x14ac:dyDescent="0.35">
      <c r="A5" s="1">
        <v>671</v>
      </c>
    </row>
    <row r="6" spans="1:1" x14ac:dyDescent="0.35">
      <c r="A6" s="1">
        <v>842</v>
      </c>
    </row>
    <row r="7" spans="1:1" x14ac:dyDescent="0.35">
      <c r="A7" s="1">
        <v>1833</v>
      </c>
    </row>
    <row r="8" spans="1:1" x14ac:dyDescent="0.35">
      <c r="A8" s="1">
        <v>1834</v>
      </c>
    </row>
    <row r="9" spans="1:1" x14ac:dyDescent="0.35">
      <c r="A9" s="1">
        <v>2141</v>
      </c>
    </row>
    <row r="10" spans="1:1" x14ac:dyDescent="0.35">
      <c r="A10" s="1">
        <v>2143</v>
      </c>
    </row>
    <row r="11" spans="1:1" x14ac:dyDescent="0.35">
      <c r="A11" s="1">
        <v>2831</v>
      </c>
    </row>
    <row r="12" spans="1:1" x14ac:dyDescent="0.35">
      <c r="A12" s="1">
        <v>2841</v>
      </c>
    </row>
    <row r="13" spans="1:1" x14ac:dyDescent="0.35">
      <c r="A13" s="1">
        <v>4571</v>
      </c>
    </row>
    <row r="14" spans="1:1" x14ac:dyDescent="0.35">
      <c r="A14" s="1">
        <v>5512</v>
      </c>
    </row>
    <row r="15" spans="1:1" x14ac:dyDescent="0.35">
      <c r="A15" s="1">
        <v>5524</v>
      </c>
    </row>
    <row r="16" spans="1:1" x14ac:dyDescent="0.35">
      <c r="A16" s="1">
        <v>5948</v>
      </c>
    </row>
    <row r="17" spans="1:1" x14ac:dyDescent="0.35">
      <c r="A17" s="1">
        <v>5954</v>
      </c>
    </row>
    <row r="18" spans="1:1" x14ac:dyDescent="0.35">
      <c r="A18" s="1">
        <v>5955</v>
      </c>
    </row>
    <row r="19" spans="1:1" x14ac:dyDescent="0.35">
      <c r="A19" s="1">
        <v>5974</v>
      </c>
    </row>
    <row r="20" spans="1:1" x14ac:dyDescent="0.35">
      <c r="A20" s="1">
        <v>5979</v>
      </c>
    </row>
    <row r="21" spans="1:1" x14ac:dyDescent="0.35">
      <c r="A21" s="1">
        <v>7236</v>
      </c>
    </row>
    <row r="22" spans="1:1" x14ac:dyDescent="0.35">
      <c r="A22" s="1">
        <v>7240</v>
      </c>
    </row>
    <row r="23" spans="1:1" x14ac:dyDescent="0.35">
      <c r="A23" s="1">
        <v>7242</v>
      </c>
    </row>
    <row r="24" spans="1:1" x14ac:dyDescent="0.35">
      <c r="A24" s="1">
        <v>7257</v>
      </c>
    </row>
  </sheetData>
  <sheetProtection algorithmName="SHA-512" hashValue="rpDGrrPlPZyGaYaZGADLGe8xvLbKOSFUHsqjsOQNjRPfWin/3tTSy/daC1xrhfZALsdgTw3mIXEwetQgdxyx+g==" saltValue="kDEecBbVAjLS4f8Eh5yB3w==" spinCount="100000" sheet="1" objects="1" scenarios="1"/>
  <pageMargins left="0.7" right="0.7" top="0.75" bottom="0.75" header="0.3" footer="0.3"/>
  <headerFooter>
    <oddFooter>&amp;L_x000D_&amp;1#&amp;"Aptos"&amp;10&amp;K000000 DISTRIBUTION: DoW COMMUNITY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4C005D2B1E1848A8D02CF11C8D3A83" ma:contentTypeVersion="16" ma:contentTypeDescription="Create a new document." ma:contentTypeScope="" ma:versionID="1bdc7c9c778cdfc32afc8c23a94fe1c4">
  <xsd:schema xmlns:xsd="http://www.w3.org/2001/XMLSchema" xmlns:xs="http://www.w3.org/2001/XMLSchema" xmlns:p="http://schemas.microsoft.com/office/2006/metadata/properties" xmlns:ns1="http://schemas.microsoft.com/sharepoint/v3" xmlns:ns2="1ad620d4-ed7c-4b60-80e8-89c9bdf496c5" xmlns:ns3="8c1beee9-5743-4f18-941c-f91dbd70a985" targetNamespace="http://schemas.microsoft.com/office/2006/metadata/properties" ma:root="true" ma:fieldsID="3cfae0fac55951fd2284746fe02edd6c" ns1:_="" ns2:_="" ns3:_="">
    <xsd:import namespace="http://schemas.microsoft.com/sharepoint/v3"/>
    <xsd:import namespace="1ad620d4-ed7c-4b60-80e8-89c9bdf496c5"/>
    <xsd:import namespace="8c1beee9-5743-4f18-941c-f91dbd70a9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620d4-ed7c-4b60-80e8-89c9bdf496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c7be36e-9551-4638-a550-39ad874449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1beee9-5743-4f18-941c-f91dbd70a9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4017adf-186b-40cf-9cb6-4517ac81d721}" ma:internalName="TaxCatchAll" ma:showField="CatchAllData" ma:web="8c1beee9-5743-4f18-941c-f91dbd70a9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1beee9-5743-4f18-941c-f91dbd70a985" xsi:nil="true"/>
    <_ip_UnifiedCompliancePolicyUIAction xmlns="http://schemas.microsoft.com/sharepoint/v3" xsi:nil="true"/>
    <lcf76f155ced4ddcb4097134ff3c332f xmlns="1ad620d4-ed7c-4b60-80e8-89c9bdf496c5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A984300-E366-44AD-B494-BD571EAEC9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3E6B1E-BDC3-4F41-B6FB-FE858BE8E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ad620d4-ed7c-4b60-80e8-89c9bdf496c5"/>
    <ds:schemaRef ds:uri="8c1beee9-5743-4f18-941c-f91dbd70a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AAC260-076B-4713-BDAE-20B3A6D79ADD}">
  <ds:schemaRefs>
    <ds:schemaRef ds:uri="http://schemas.microsoft.com/office/2006/metadata/properties"/>
    <ds:schemaRef ds:uri="http://schemas.microsoft.com/office/infopath/2007/PartnerControls"/>
    <ds:schemaRef ds:uri="8c1beee9-5743-4f18-941c-f91dbd70a985"/>
    <ds:schemaRef ds:uri="http://schemas.microsoft.com/sharepoint/v3"/>
    <ds:schemaRef ds:uri="1ad620d4-ed7c-4b60-80e8-89c9bdf496c5"/>
  </ds:schemaRefs>
</ds:datastoreItem>
</file>

<file path=docMetadata/LabelInfo.xml><?xml version="1.0" encoding="utf-8"?>
<clbl:labelList xmlns:clbl="http://schemas.microsoft.com/office/2020/mipLabelMetadata">
  <clbl:label id="{89f80511-b267-4892-be9d-6cc8d3fffe7e}" enabled="1" method="Standard" siteId="{f4c44cda-18c6-46b0-80f2-e290072444f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VEERP Calculator</vt:lpstr>
      <vt:lpstr>HD_LD</vt:lpstr>
      <vt:lpstr>'VEERP Calculator'!Print_Area</vt:lpstr>
    </vt:vector>
  </TitlesOfParts>
  <Manager/>
  <Company>The United States Marine Corps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Stalker MSgt James J</dc:creator>
  <cp:keywords/>
  <dc:description/>
  <cp:lastModifiedBy>Reynolds Capt Nicholas M</cp:lastModifiedBy>
  <cp:revision/>
  <dcterms:created xsi:type="dcterms:W3CDTF">2026-05-19T13:41:29Z</dcterms:created>
  <dcterms:modified xsi:type="dcterms:W3CDTF">2026-05-26T18:41:16Z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0x010100674C005D2B1E1848A8D02CF11C8D3A83</vt:lpwstr>
  </property>
</Properties>
</file>